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'Foglio1'!$D$7:$N$47</definedName>
  </definedNames>
  <calcPr fullCalcOnLoad="1"/>
</workbook>
</file>

<file path=xl/sharedStrings.xml><?xml version="1.0" encoding="utf-8"?>
<sst xmlns="http://schemas.openxmlformats.org/spreadsheetml/2006/main" count="49" uniqueCount="42">
  <si>
    <t>RIASSUNTO DEL RENDICONTO GENERALE DEL PATRIMONIO</t>
  </si>
  <si>
    <t>INDICAZIONE</t>
  </si>
  <si>
    <t>A T T I V I T A'</t>
  </si>
  <si>
    <t>P A S S I V I T A'</t>
  </si>
  <si>
    <t>Variazioni</t>
  </si>
  <si>
    <t>In Aumento</t>
  </si>
  <si>
    <t>In diminuzione</t>
  </si>
  <si>
    <t>Beni Immobili</t>
  </si>
  <si>
    <t>Mutui e Prestiti</t>
  </si>
  <si>
    <t>Indisponibili (immobili destinati a pubblico servizio)</t>
  </si>
  <si>
    <t>Contratti con la Cassa DD.PP.</t>
  </si>
  <si>
    <t>Disponibili:</t>
  </si>
  <si>
    <t>Contratti con altri Istituti mutuanti</t>
  </si>
  <si>
    <t>Fabbricati</t>
  </si>
  <si>
    <t>Boschi</t>
  </si>
  <si>
    <t>Altri debiti</t>
  </si>
  <si>
    <t>Cave</t>
  </si>
  <si>
    <t>Censi, canoni, livelli</t>
  </si>
  <si>
    <t>Residui passivi perenti</t>
  </si>
  <si>
    <t>Beni Mobili</t>
  </si>
  <si>
    <t>Indisponibili (mobili e arredi destinati a pubblico servizio)</t>
  </si>
  <si>
    <t>Disponibili</t>
  </si>
  <si>
    <t>Titoli</t>
  </si>
  <si>
    <t>Crediti</t>
  </si>
  <si>
    <t>Esigibili di futura riscossione</t>
  </si>
  <si>
    <t>di incerta esigibilità</t>
  </si>
  <si>
    <t>Patrimonio Finanziario</t>
  </si>
  <si>
    <t>Fondo di cassa</t>
  </si>
  <si>
    <t>Residui passivi</t>
  </si>
  <si>
    <t>Residui attivi</t>
  </si>
  <si>
    <t>Totale attività</t>
  </si>
  <si>
    <t>Totale passività</t>
  </si>
  <si>
    <t>++</t>
  </si>
  <si>
    <t xml:space="preserve">IL DIRETTORE </t>
  </si>
  <si>
    <t>IL PRESIDENTE DEL CONSIGLIO DI AMMINISTRAZIONE</t>
  </si>
  <si>
    <t>(Dott. Paolo D'Ambrosio)</t>
  </si>
  <si>
    <t>PATRIMONIO NETTO</t>
  </si>
  <si>
    <t>(Remì Calasso)</t>
  </si>
  <si>
    <t>Consistenza al 01/01/2013</t>
  </si>
  <si>
    <t>TOTALE</t>
  </si>
  <si>
    <t>CONTO CONSUNTIVO 2013</t>
  </si>
  <si>
    <t>Consistenza al 31/12/2013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</si>
</sst>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\-#,##0.00\ 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Helv"/>
      <family val="0"/>
    </font>
    <font>
      <b/>
      <i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9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90" fontId="4" fillId="0" borderId="0" xfId="44" applyNumberFormat="1" applyFont="1" applyAlignment="1">
      <alignment/>
    </xf>
    <xf numFmtId="190" fontId="0" fillId="0" borderId="0" xfId="44" applyNumberFormat="1" applyFont="1" applyAlignment="1">
      <alignment/>
    </xf>
    <xf numFmtId="4" fontId="0" fillId="0" borderId="0" xfId="0" applyNumberFormat="1" applyAlignment="1">
      <alignment/>
    </xf>
    <xf numFmtId="41" fontId="0" fillId="0" borderId="0" xfId="44" applyFont="1" applyAlignment="1">
      <alignment/>
    </xf>
    <xf numFmtId="190" fontId="5" fillId="0" borderId="0" xfId="44" applyNumberFormat="1" applyFont="1" applyAlignment="1">
      <alignment horizontal="right"/>
    </xf>
    <xf numFmtId="190" fontId="4" fillId="0" borderId="0" xfId="44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P52"/>
  <sheetViews>
    <sheetView tabSelected="1" zoomScale="70" zoomScaleNormal="70" zoomScalePageLayoutView="0" workbookViewId="0" topLeftCell="D1">
      <selection activeCell="D7" sqref="D7:N47"/>
    </sheetView>
  </sheetViews>
  <sheetFormatPr defaultColWidth="9.140625" defaultRowHeight="12.75"/>
  <cols>
    <col min="4" max="4" width="25.57421875" style="0" customWidth="1"/>
    <col min="5" max="5" width="14.57421875" style="0" customWidth="1"/>
    <col min="6" max="6" width="12.140625" style="0" customWidth="1"/>
    <col min="7" max="7" width="12.28125" style="0" customWidth="1"/>
    <col min="8" max="8" width="15.28125" style="0" customWidth="1"/>
    <col min="9" max="9" width="26.57421875" style="0" customWidth="1"/>
    <col min="10" max="10" width="15.140625" style="0" customWidth="1"/>
    <col min="11" max="11" width="12.421875" style="0" customWidth="1"/>
    <col min="12" max="12" width="12.28125" style="0" customWidth="1"/>
    <col min="13" max="13" width="15.28125" style="0" customWidth="1"/>
  </cols>
  <sheetData>
    <row r="5" spans="4:16" ht="12.75">
      <c r="D5" s="1"/>
      <c r="E5" s="1"/>
      <c r="F5" s="1"/>
      <c r="G5" s="2"/>
      <c r="H5" s="2"/>
      <c r="I5" s="3"/>
      <c r="J5" s="1"/>
      <c r="K5" s="1"/>
      <c r="L5" s="1"/>
      <c r="M5" s="1"/>
      <c r="N5" s="1"/>
      <c r="O5" s="1"/>
      <c r="P5" s="1"/>
    </row>
    <row r="6" spans="4:16" ht="12.75">
      <c r="D6" s="1"/>
      <c r="E6" s="1"/>
      <c r="F6" s="1"/>
      <c r="G6" s="2"/>
      <c r="H6" s="2"/>
      <c r="I6" s="4"/>
      <c r="J6" s="5"/>
      <c r="K6" s="5"/>
      <c r="L6" s="5"/>
      <c r="M6" s="5"/>
      <c r="N6" s="1"/>
      <c r="O6" s="1"/>
      <c r="P6" s="1"/>
    </row>
    <row r="7" spans="4:16" ht="15.75">
      <c r="D7" s="26" t="s">
        <v>40</v>
      </c>
      <c r="E7" s="26"/>
      <c r="F7" s="26"/>
      <c r="G7" s="26"/>
      <c r="H7" s="26"/>
      <c r="I7" s="26"/>
      <c r="J7" s="26"/>
      <c r="K7" s="26"/>
      <c r="L7" s="26"/>
      <c r="M7" s="26"/>
      <c r="N7" s="1"/>
      <c r="O7" s="1"/>
      <c r="P7" s="1"/>
    </row>
    <row r="8" ht="12.75">
      <c r="P8">
        <v>8</v>
      </c>
    </row>
    <row r="9" spans="4:13" ht="12.75">
      <c r="D9" s="27" t="s">
        <v>0</v>
      </c>
      <c r="E9" s="27"/>
      <c r="F9" s="27"/>
      <c r="G9" s="27"/>
      <c r="H9" s="27"/>
      <c r="I9" s="27"/>
      <c r="J9" s="27"/>
      <c r="K9" s="27"/>
      <c r="L9" s="27"/>
      <c r="M9" s="27"/>
    </row>
    <row r="12" ht="12.75">
      <c r="E12" s="7"/>
    </row>
    <row r="14" spans="4:13" ht="12.75">
      <c r="D14" s="28" t="s">
        <v>1</v>
      </c>
      <c r="E14" s="31" t="s">
        <v>2</v>
      </c>
      <c r="F14" s="32"/>
      <c r="G14" s="32"/>
      <c r="H14" s="33"/>
      <c r="I14" s="28" t="s">
        <v>1</v>
      </c>
      <c r="J14" s="31" t="s">
        <v>3</v>
      </c>
      <c r="K14" s="32"/>
      <c r="L14" s="32"/>
      <c r="M14" s="33"/>
    </row>
    <row r="15" spans="4:13" ht="12.75" customHeight="1">
      <c r="D15" s="29"/>
      <c r="E15" s="24" t="s">
        <v>38</v>
      </c>
      <c r="F15" s="23" t="s">
        <v>4</v>
      </c>
      <c r="G15" s="23"/>
      <c r="H15" s="24" t="s">
        <v>41</v>
      </c>
      <c r="I15" s="29"/>
      <c r="J15" s="24" t="s">
        <v>38</v>
      </c>
      <c r="K15" s="23" t="s">
        <v>4</v>
      </c>
      <c r="L15" s="23"/>
      <c r="M15" s="24" t="s">
        <v>41</v>
      </c>
    </row>
    <row r="16" spans="4:13" ht="12.75">
      <c r="D16" s="30"/>
      <c r="E16" s="25"/>
      <c r="F16" s="8" t="s">
        <v>5</v>
      </c>
      <c r="G16" s="8" t="s">
        <v>6</v>
      </c>
      <c r="H16" s="25"/>
      <c r="I16" s="30"/>
      <c r="J16" s="25"/>
      <c r="K16" s="8" t="s">
        <v>5</v>
      </c>
      <c r="L16" s="8" t="s">
        <v>6</v>
      </c>
      <c r="M16" s="25"/>
    </row>
    <row r="18" spans="4:9" ht="12.75">
      <c r="D18" s="6" t="s">
        <v>7</v>
      </c>
      <c r="I18" s="6" t="s">
        <v>8</v>
      </c>
    </row>
    <row r="19" spans="4:9" ht="25.5">
      <c r="D19" s="9" t="s">
        <v>9</v>
      </c>
      <c r="I19" t="s">
        <v>10</v>
      </c>
    </row>
    <row r="20" spans="4:9" ht="12.75">
      <c r="D20" t="s">
        <v>11</v>
      </c>
      <c r="I20" t="s">
        <v>12</v>
      </c>
    </row>
    <row r="21" ht="12.75">
      <c r="D21" t="s">
        <v>13</v>
      </c>
    </row>
    <row r="22" spans="4:9" ht="12.75">
      <c r="D22" t="s">
        <v>14</v>
      </c>
      <c r="I22" s="6" t="s">
        <v>15</v>
      </c>
    </row>
    <row r="23" spans="4:9" ht="12.75">
      <c r="D23" t="s">
        <v>16</v>
      </c>
      <c r="I23" t="s">
        <v>17</v>
      </c>
    </row>
    <row r="24" ht="12.75">
      <c r="I24" t="s">
        <v>18</v>
      </c>
    </row>
    <row r="25" ht="12.75">
      <c r="D25" s="6" t="s">
        <v>19</v>
      </c>
    </row>
    <row r="26" spans="4:10" ht="25.5">
      <c r="D26" s="9" t="s">
        <v>20</v>
      </c>
      <c r="E26" s="10">
        <v>598693.65</v>
      </c>
      <c r="F26" s="21">
        <v>22495.94</v>
      </c>
      <c r="G26" s="19"/>
      <c r="H26" s="10">
        <f>E26+F26</f>
        <v>621189.59</v>
      </c>
      <c r="J26" s="10"/>
    </row>
    <row r="27" ht="12.75">
      <c r="D27" t="s">
        <v>21</v>
      </c>
    </row>
    <row r="28" ht="12.75">
      <c r="D28" t="s">
        <v>22</v>
      </c>
    </row>
    <row r="30" spans="4:16" ht="12.75">
      <c r="D30" s="6" t="s">
        <v>23</v>
      </c>
      <c r="P30" s="12"/>
    </row>
    <row r="31" spans="4:16" ht="12.75">
      <c r="D31" t="s">
        <v>24</v>
      </c>
      <c r="P31" s="12"/>
    </row>
    <row r="32" ht="12.75">
      <c r="D32" t="s">
        <v>25</v>
      </c>
    </row>
    <row r="34" spans="4:9" ht="12.75">
      <c r="D34" s="6" t="s">
        <v>26</v>
      </c>
      <c r="I34" s="6" t="s">
        <v>26</v>
      </c>
    </row>
    <row r="35" spans="4:13" ht="12.75">
      <c r="D35" t="s">
        <v>27</v>
      </c>
      <c r="E35" s="10">
        <v>292945.01</v>
      </c>
      <c r="F35" s="12"/>
      <c r="G35" s="14">
        <f>E35-H35</f>
        <v>5723.150000000023</v>
      </c>
      <c r="H35" s="15">
        <v>287221.86</v>
      </c>
      <c r="I35" t="s">
        <v>28</v>
      </c>
      <c r="J35" s="10">
        <v>610307.53</v>
      </c>
      <c r="K35" s="12">
        <f>M35-J35</f>
        <v>137651.14</v>
      </c>
      <c r="L35" s="12"/>
      <c r="M35" s="10">
        <v>747958.67</v>
      </c>
    </row>
    <row r="36" spans="4:16" ht="12.75">
      <c r="D36" t="s">
        <v>29</v>
      </c>
      <c r="E36" s="10">
        <v>390505.51</v>
      </c>
      <c r="F36" s="14">
        <f>H36-E36</f>
        <v>111215.18</v>
      </c>
      <c r="G36" s="14"/>
      <c r="H36" s="15">
        <v>501720.69</v>
      </c>
      <c r="J36" s="10"/>
      <c r="P36" s="12"/>
    </row>
    <row r="38" spans="4:13" ht="12.75">
      <c r="D38" s="6" t="s">
        <v>30</v>
      </c>
      <c r="E38" s="10">
        <f>SUM(E26:E36)</f>
        <v>1282144.17</v>
      </c>
      <c r="F38" s="10">
        <f>SUM(F26:F36)</f>
        <v>133711.12</v>
      </c>
      <c r="G38" s="10">
        <f>SUM(G26:G37)</f>
        <v>5723.150000000023</v>
      </c>
      <c r="H38" s="10">
        <f>SUM(H26:H36)</f>
        <v>1410132.14</v>
      </c>
      <c r="I38" s="6" t="s">
        <v>31</v>
      </c>
      <c r="J38" s="10">
        <f>SUM(J35:J37)</f>
        <v>610307.53</v>
      </c>
      <c r="K38" s="10">
        <f>SUM(K35:K37)</f>
        <v>137651.14</v>
      </c>
      <c r="L38" s="10">
        <f>SUM(L35:L37)</f>
        <v>0</v>
      </c>
      <c r="M38" s="10">
        <f>J38+K38-L38</f>
        <v>747958.67</v>
      </c>
    </row>
    <row r="39" spans="5:13" ht="12.75">
      <c r="E39" s="16" t="str">
        <f>IF(E38=SUM(E26:E36),"++","nok")</f>
        <v>++</v>
      </c>
      <c r="H39" s="16" t="str">
        <f>IF(H38=E38+F38-G38,"++","nok")</f>
        <v>++</v>
      </c>
      <c r="J39" s="16" t="str">
        <f>IF(J38=SUM(J26:J36),"++","nok")</f>
        <v>++</v>
      </c>
      <c r="M39" s="16" t="s">
        <v>32</v>
      </c>
    </row>
    <row r="40" spans="4:14" ht="12.75">
      <c r="D40" s="17" t="s">
        <v>36</v>
      </c>
      <c r="H40" s="10"/>
      <c r="J40" s="10">
        <f>E38-J38</f>
        <v>671836.6399999999</v>
      </c>
      <c r="K40" s="12"/>
      <c r="L40" s="12"/>
      <c r="M40" s="10">
        <f>H38-M38</f>
        <v>662173.4699999999</v>
      </c>
      <c r="N40" s="22" t="s">
        <v>39</v>
      </c>
    </row>
    <row r="41" spans="8:13" ht="12.75">
      <c r="H41" s="10"/>
      <c r="M41" s="16" t="str">
        <f>IF(M40=H38-M38,"++","nok")</f>
        <v>++</v>
      </c>
    </row>
    <row r="42" spans="8:13" ht="12.75">
      <c r="H42" s="11"/>
      <c r="M42" s="13"/>
    </row>
    <row r="43" spans="7:8" ht="12.75">
      <c r="G43" s="7"/>
      <c r="H43" s="7"/>
    </row>
    <row r="44" ht="12.75">
      <c r="F44" s="7"/>
    </row>
    <row r="45" ht="12.75">
      <c r="G45" s="7"/>
    </row>
    <row r="46" spans="6:11" ht="12.75">
      <c r="F46" s="18"/>
      <c r="G46" s="18" t="s">
        <v>33</v>
      </c>
      <c r="J46" s="18" t="s">
        <v>34</v>
      </c>
      <c r="K46" s="18"/>
    </row>
    <row r="47" spans="6:11" ht="12.75">
      <c r="F47" s="18"/>
      <c r="G47" s="18" t="s">
        <v>35</v>
      </c>
      <c r="J47" s="20" t="s">
        <v>37</v>
      </c>
      <c r="K47" s="18"/>
    </row>
    <row r="51" ht="12.75">
      <c r="G51" s="7"/>
    </row>
    <row r="52" ht="12.75">
      <c r="G52" s="7"/>
    </row>
  </sheetData>
  <sheetProtection/>
  <mergeCells count="12">
    <mergeCell ref="H15:H16"/>
    <mergeCell ref="J15:J16"/>
    <mergeCell ref="K15:L15"/>
    <mergeCell ref="M15:M16"/>
    <mergeCell ref="D7:M7"/>
    <mergeCell ref="D9:M9"/>
    <mergeCell ref="D14:D16"/>
    <mergeCell ref="E14:H14"/>
    <mergeCell ref="I14:I16"/>
    <mergeCell ref="J14:M14"/>
    <mergeCell ref="E15:E16"/>
    <mergeCell ref="F15:G15"/>
  </mergeCells>
  <printOptions/>
  <pageMargins left="0.27" right="0.17" top="0.43" bottom="0.48" header="0.3" footer="0.28"/>
  <pageSetup horizontalDpi="600" verticalDpi="600" orientation="landscape" paperSize="8" scale="90" r:id="rId1"/>
  <headerFooter alignWithMargins="0">
    <oddFooter>&amp;L&amp;8&amp;Z&amp;F&amp;F&amp;A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UtentePc</cp:lastModifiedBy>
  <cp:lastPrinted>2014-04-29T09:39:43Z</cp:lastPrinted>
  <dcterms:created xsi:type="dcterms:W3CDTF">1996-11-05T10:16:36Z</dcterms:created>
  <dcterms:modified xsi:type="dcterms:W3CDTF">2014-04-29T09:39:48Z</dcterms:modified>
  <cp:category/>
  <cp:version/>
  <cp:contentType/>
  <cp:contentStatus/>
</cp:coreProperties>
</file>